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เดสก์ท็อป\oit หนองแขม\012\l2\"/>
    </mc:Choice>
  </mc:AlternateContent>
  <xr:revisionPtr revIDLastSave="0" documentId="13_ncr:1_{CED368C1-6AA7-4263-8485-7BB55DC927D9}" xr6:coauthVersionLast="47" xr6:coauthVersionMax="47" xr10:uidLastSave="{00000000-0000-0000-0000-000000000000}"/>
  <bookViews>
    <workbookView xWindow="-120" yWindow="-120" windowWidth="24240" windowHeight="13020" xr2:uid="{6073CA7C-A723-4B74-BC44-B30D662F9E6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K28" i="1" s="1"/>
  <c r="L28" i="1" s="1"/>
  <c r="D28" i="1"/>
  <c r="M27" i="1"/>
  <c r="K27" i="1"/>
  <c r="L27" i="1" s="1"/>
  <c r="M26" i="1"/>
  <c r="K26" i="1"/>
  <c r="L26" i="1" s="1"/>
  <c r="M25" i="1"/>
  <c r="K25" i="1"/>
  <c r="L25" i="1" s="1"/>
  <c r="M24" i="1"/>
  <c r="L24" i="1"/>
  <c r="K24" i="1"/>
  <c r="M23" i="1"/>
  <c r="L23" i="1"/>
  <c r="K23" i="1"/>
  <c r="M22" i="1"/>
  <c r="L22" i="1"/>
  <c r="K22" i="1"/>
  <c r="M21" i="1"/>
  <c r="K21" i="1"/>
  <c r="L21" i="1" s="1"/>
  <c r="M20" i="1"/>
  <c r="K20" i="1"/>
  <c r="L20" i="1" s="1"/>
  <c r="M19" i="1"/>
  <c r="L19" i="1"/>
  <c r="K19" i="1"/>
  <c r="M18" i="1"/>
  <c r="L18" i="1"/>
  <c r="K18" i="1"/>
  <c r="M17" i="1"/>
  <c r="K17" i="1"/>
  <c r="L17" i="1" s="1"/>
  <c r="M16" i="1"/>
  <c r="K16" i="1"/>
  <c r="L16" i="1" s="1"/>
  <c r="M15" i="1"/>
  <c r="K15" i="1"/>
  <c r="L15" i="1" s="1"/>
  <c r="M14" i="1"/>
  <c r="L14" i="1"/>
  <c r="K14" i="1"/>
  <c r="M13" i="1"/>
  <c r="K13" i="1"/>
  <c r="L13" i="1" s="1"/>
  <c r="M12" i="1"/>
  <c r="L12" i="1"/>
  <c r="K12" i="1"/>
  <c r="M11" i="1"/>
  <c r="K11" i="1"/>
  <c r="L11" i="1" s="1"/>
  <c r="M10" i="1"/>
  <c r="L10" i="1"/>
  <c r="K10" i="1"/>
  <c r="M9" i="1"/>
  <c r="K9" i="1"/>
  <c r="L9" i="1" s="1"/>
  <c r="M8" i="1"/>
  <c r="L8" i="1"/>
  <c r="K8" i="1"/>
  <c r="M7" i="1"/>
  <c r="K7" i="1"/>
  <c r="L7" i="1" s="1"/>
  <c r="M6" i="1"/>
  <c r="L6" i="1"/>
  <c r="K6" i="1"/>
</calcChain>
</file>

<file path=xl/sharedStrings.xml><?xml version="1.0" encoding="utf-8"?>
<sst xmlns="http://schemas.openxmlformats.org/spreadsheetml/2006/main" count="64" uniqueCount="42">
  <si>
    <t>รายงานผลการใช้จ่ายงบประมาณ สถานีตำรวจนครบาลหนองแขม</t>
  </si>
  <si>
    <t>ประจำปีงบประมาณ พ.ศ. 2567 ( 6 เดือน )</t>
  </si>
  <si>
    <r>
      <t xml:space="preserve"> </t>
    </r>
    <r>
      <rPr>
        <b/>
        <sz val="16"/>
        <color rgb="FFFF0000"/>
        <rFont val="Angsana New"/>
        <family val="1"/>
      </rPr>
      <t>ข้อมูล นี้จะมีการเปลี่ยนทุกครั้งที่มีการจัดซืิ้อจัดจ้างหรือใช้จ่าย</t>
    </r>
  </si>
  <si>
    <t>ที่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</si>
  <si>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</si>
  <si>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</si>
  <si>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</si>
  <si>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</si>
  <si>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</si>
  <si>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</si>
  <si>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เดือน ต.ค.66</t>
  </si>
  <si>
    <t>เดือน พ.ย.66</t>
  </si>
  <si>
    <t>เดือน ธ.ค.66</t>
  </si>
  <si>
    <t>เดือน ม.ค.67</t>
  </si>
  <si>
    <t>เดือน ก.พ.67</t>
  </si>
  <si>
    <t>เดือน มี.ค.67</t>
  </si>
  <si>
    <t>รวมเบิกจ่าย</t>
  </si>
  <si>
    <t>ค่าตอบแทนล่วงเวลา</t>
  </si>
  <si>
    <t>เจ้าหน้าที่ทำงานเบิกจ่าย</t>
  </si>
  <si>
    <t>ค่าตอบแทนพยาน</t>
  </si>
  <si>
    <t>ค่าตอบแทนนักจิต</t>
  </si>
  <si>
    <t>ค่าตอบแทนชันสูตรพลิกศพ</t>
  </si>
  <si>
    <t xml:space="preserve"> ค่าเบี้ยเลี้ยงฯ</t>
  </si>
  <si>
    <t>ค่าซ่อมยานพาหนะ</t>
  </si>
  <si>
    <t>ค่าจ้างเหมาฯ</t>
  </si>
  <si>
    <t>ค่าส่งหมาย</t>
  </si>
  <si>
    <t>ค่าวัสดุสำนักงาน</t>
  </si>
  <si>
    <t>ค่าวัสดุน้ำมันเชื้อเพลิง</t>
  </si>
  <si>
    <t>ค่าวัสดุจราจร</t>
  </si>
  <si>
    <t>ค่าอาหารผู้ต้องหา</t>
  </si>
  <si>
    <t>ค่าไฟฟ้า(ไม่พอเนื่องจากจะมีงบเสริมจาก บก.)</t>
  </si>
  <si>
    <t>ค่าประปา</t>
  </si>
  <si>
    <t>ค่าโทรศัพท์</t>
  </si>
  <si>
    <t>ค่าไปรษณีย์</t>
  </si>
  <si>
    <t>.</t>
  </si>
  <si>
    <t>งบท่องเที่ยวฯ</t>
  </si>
  <si>
    <t>งบเทศกาลสำคัญฯ</t>
  </si>
  <si>
    <t>งบชุมชนสัมพันธ์(มีโครงการเกี่ยวกับการป้องกันยาเสพติดและอาชญากรรมอยู่ด้วย)</t>
  </si>
  <si>
    <t>งบปฎิรูปงานป้องกันฯ(มีโครงการเกี่ยวกับการป้องกันยาเสพติดและอาชญากรรมอยู่ด้วย)</t>
  </si>
  <si>
    <t>งบโครงการครูแดร์</t>
  </si>
  <si>
    <t>งบรถเช่า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</si>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</sst>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8"/>
      <color theme="1"/>
      <name val="TH SarabunPSK"/>
      <family val="2"/>
      <charset val="222"/>
    </font>
    <font>
      <sz val="18"/>
      <color theme="1"/>
      <name val="TH SarabunPSK"/>
      <family val="2"/>
      <charset val="222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6"/>
      <color rgb="FFFF0000"/>
      <name val="Angsana New"/>
      <family val="1"/>
    </font>
    <font>
      <sz val="1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6"/>
      <color rgb="FF0000FF"/>
      <name val="Angsana New"/>
      <family val="1"/>
    </font>
    <font>
      <sz val="16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4" fontId="7" fillId="0" borderId="8" xfId="0" applyNumberFormat="1" applyFont="1" applyBorder="1"/>
    <xf numFmtId="43" fontId="6" fillId="0" borderId="7" xfId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8" xfId="0" applyFont="1" applyBorder="1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Border="1"/>
    <xf numFmtId="43" fontId="6" fillId="0" borderId="5" xfId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5" fillId="0" borderId="8" xfId="0" applyFont="1" applyBorder="1"/>
    <xf numFmtId="0" fontId="2" fillId="2" borderId="8" xfId="0" applyFont="1" applyFill="1" applyBorder="1" applyAlignment="1">
      <alignment horizontal="center" vertical="center"/>
    </xf>
    <xf numFmtId="4" fontId="7" fillId="0" borderId="10" xfId="0" applyNumberFormat="1" applyFont="1" applyBorder="1"/>
    <xf numFmtId="43" fontId="6" fillId="0" borderId="2" xfId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43" fontId="6" fillId="0" borderId="8" xfId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OneDrive\&#3648;&#3604;&#3626;&#3585;&#3660;&#3607;&#3655;&#3629;&#3611;\oit%20&#3627;&#3609;&#3629;&#3591;&#3649;&#3586;&#3617;\012\l2\O12%20&#3649;&#3612;&#3609;&#3585;&#3634;&#3619;&#3651;&#3594;&#3657;&#3592;&#3656;&#3634;&#3618;&#3591;&#3610;&#3611;&#3619;&#3632;&#3617;&#3634;&#3603;&#3611;&#3619;&#3632;&#3592;&#3635;&#3611;&#3637;2567.xlsx" TargetMode="External"/><Relationship Id="rId1" Type="http://schemas.openxmlformats.org/officeDocument/2006/relationships/externalLinkPath" Target="O12%20&#3649;&#3612;&#3609;&#3585;&#3634;&#3619;&#3651;&#3594;&#3657;&#3592;&#3656;&#3634;&#3618;&#3591;&#3610;&#3611;&#3619;&#3632;&#3617;&#3634;&#3603;&#3611;&#3619;&#3632;&#3592;&#3635;&#3611;&#3637;25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แผนการใช้จ่าย"/>
      <sheetName val="รายงานการใช้จ่าย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1452-23A8-49E4-9B77-CDB8918C4C15}">
  <dimension ref="A1:M28"/>
  <sheetViews>
    <sheetView tabSelected="1" topLeftCell="A13" zoomScale="70" zoomScaleNormal="70" workbookViewId="0">
      <selection activeCell="Q21" sqref="Q21"/>
    </sheetView>
  </sheetViews>
  <sheetFormatPr defaultRowHeight="27" x14ac:dyDescent="0.6"/>
  <cols>
    <col min="2" max="2" width="64.77734375" bestFit="1" customWidth="1"/>
    <col min="3" max="3" width="18" bestFit="1" customWidth="1"/>
    <col min="4" max="4" width="12.44140625" bestFit="1" customWidth="1"/>
    <col min="5" max="5" width="8.77734375" bestFit="1" customWidth="1"/>
    <col min="7" max="7" width="8.6640625" bestFit="1" customWidth="1"/>
    <col min="8" max="10" width="8.77734375" bestFit="1" customWidth="1"/>
    <col min="11" max="11" width="9.109375" bestFit="1" customWidth="1"/>
    <col min="12" max="12" width="9.6640625" bestFit="1" customWidth="1"/>
  </cols>
  <sheetData>
    <row r="1" spans="1:13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6">
      <c r="A3" s="3" t="s">
        <v>2</v>
      </c>
      <c r="B3" s="4"/>
      <c r="C3" s="4"/>
      <c r="D3" s="4"/>
      <c r="E3" s="28"/>
      <c r="F3" s="28"/>
      <c r="G3" s="28"/>
      <c r="H3" s="28"/>
      <c r="I3" s="28"/>
      <c r="J3" s="28"/>
      <c r="K3" s="28"/>
      <c r="L3" s="4"/>
      <c r="M3" s="4"/>
    </row>
    <row r="4" spans="1:13" x14ac:dyDescent="0.6">
      <c r="A4" s="5" t="s">
        <v>3</v>
      </c>
      <c r="B4" s="5" t="s">
        <v>4</v>
      </c>
      <c r="C4" s="5" t="s">
        <v>5</v>
      </c>
      <c r="D4" s="25" t="s">
        <v>6</v>
      </c>
      <c r="E4" s="32" t="s">
        <v>7</v>
      </c>
      <c r="F4" s="33"/>
      <c r="G4" s="33"/>
      <c r="H4" s="33"/>
      <c r="I4" s="33"/>
      <c r="J4" s="33"/>
      <c r="K4" s="33"/>
      <c r="L4" s="27" t="s">
        <v>8</v>
      </c>
      <c r="M4" s="6" t="s">
        <v>9</v>
      </c>
    </row>
    <row r="5" spans="1:13" x14ac:dyDescent="0.6">
      <c r="A5" s="7"/>
      <c r="B5" s="7"/>
      <c r="C5" s="7"/>
      <c r="D5" s="26"/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4" t="s">
        <v>16</v>
      </c>
      <c r="L5" s="8"/>
      <c r="M5" s="8"/>
    </row>
    <row r="6" spans="1:13" x14ac:dyDescent="0.6">
      <c r="A6" s="9">
        <v>1</v>
      </c>
      <c r="B6" s="10" t="s">
        <v>17</v>
      </c>
      <c r="C6" s="11" t="s">
        <v>18</v>
      </c>
      <c r="D6" s="12">
        <v>563200</v>
      </c>
      <c r="E6" s="29">
        <v>124740</v>
      </c>
      <c r="F6" s="30">
        <v>119700</v>
      </c>
      <c r="G6" s="30">
        <v>115620</v>
      </c>
      <c r="H6" s="30">
        <v>94000</v>
      </c>
      <c r="I6" s="30">
        <v>0</v>
      </c>
      <c r="J6" s="30">
        <v>96440</v>
      </c>
      <c r="K6" s="31">
        <f t="shared" ref="K6:K20" si="0">SUM(E6:J6)</f>
        <v>550500</v>
      </c>
      <c r="L6" s="16">
        <f>K6*100/D6</f>
        <v>97.745028409090907</v>
      </c>
      <c r="M6" s="17">
        <f>[1]แผนการใช้จ่าย!J57</f>
        <v>0</v>
      </c>
    </row>
    <row r="7" spans="1:13" x14ac:dyDescent="0.6">
      <c r="A7" s="9">
        <v>2</v>
      </c>
      <c r="B7" s="10" t="s">
        <v>19</v>
      </c>
      <c r="C7" s="11" t="s">
        <v>18</v>
      </c>
      <c r="D7" s="12">
        <v>74600</v>
      </c>
      <c r="E7" s="13">
        <v>0</v>
      </c>
      <c r="F7" s="14">
        <v>10500</v>
      </c>
      <c r="G7" s="14"/>
      <c r="H7" s="14"/>
      <c r="I7" s="14"/>
      <c r="J7" s="14"/>
      <c r="K7" s="15">
        <f t="shared" si="0"/>
        <v>10500</v>
      </c>
      <c r="L7" s="16">
        <f t="shared" ref="L7:L28" si="1">K7*100/D7</f>
        <v>14.075067024128685</v>
      </c>
      <c r="M7" s="17">
        <f>[1]แผนการใช้จ่าย!J58</f>
        <v>0</v>
      </c>
    </row>
    <row r="8" spans="1:13" x14ac:dyDescent="0.6">
      <c r="A8" s="9">
        <v>3</v>
      </c>
      <c r="B8" s="18" t="s">
        <v>20</v>
      </c>
      <c r="C8" s="11" t="s">
        <v>18</v>
      </c>
      <c r="D8" s="12">
        <v>15500</v>
      </c>
      <c r="E8" s="13">
        <v>0</v>
      </c>
      <c r="F8" s="14">
        <v>0</v>
      </c>
      <c r="G8" s="14">
        <v>0</v>
      </c>
      <c r="H8" s="14">
        <v>9980</v>
      </c>
      <c r="I8" s="14">
        <v>0</v>
      </c>
      <c r="J8" s="14">
        <v>0</v>
      </c>
      <c r="K8" s="15">
        <f t="shared" si="0"/>
        <v>9980</v>
      </c>
      <c r="L8" s="16">
        <f t="shared" si="1"/>
        <v>64.387096774193552</v>
      </c>
      <c r="M8" s="17">
        <f>[1]แผนการใช้จ่าย!J59</f>
        <v>0</v>
      </c>
    </row>
    <row r="9" spans="1:13" x14ac:dyDescent="0.6">
      <c r="A9" s="9">
        <v>4</v>
      </c>
      <c r="B9" s="18" t="s">
        <v>21</v>
      </c>
      <c r="C9" s="11" t="s">
        <v>18</v>
      </c>
      <c r="D9" s="12">
        <v>94300</v>
      </c>
      <c r="E9" s="13">
        <v>15600</v>
      </c>
      <c r="F9" s="14">
        <v>13600</v>
      </c>
      <c r="G9" s="14">
        <v>14600</v>
      </c>
      <c r="H9" s="14">
        <v>14600</v>
      </c>
      <c r="I9" s="14">
        <v>14600</v>
      </c>
      <c r="J9" s="14">
        <v>14600</v>
      </c>
      <c r="K9" s="15">
        <f t="shared" si="0"/>
        <v>87600</v>
      </c>
      <c r="L9" s="16">
        <f t="shared" si="1"/>
        <v>92.895015906680811</v>
      </c>
      <c r="M9" s="17">
        <f>[1]แผนการใช้จ่าย!J60</f>
        <v>0</v>
      </c>
    </row>
    <row r="10" spans="1:13" x14ac:dyDescent="0.6">
      <c r="A10" s="9">
        <v>5</v>
      </c>
      <c r="B10" s="10" t="s">
        <v>22</v>
      </c>
      <c r="C10" s="11" t="s">
        <v>18</v>
      </c>
      <c r="D10" s="12">
        <v>100200</v>
      </c>
      <c r="E10" s="13">
        <v>13833</v>
      </c>
      <c r="F10" s="14">
        <v>11802</v>
      </c>
      <c r="G10" s="14">
        <v>14532</v>
      </c>
      <c r="H10" s="14">
        <v>15833</v>
      </c>
      <c r="I10" s="14">
        <v>13800</v>
      </c>
      <c r="J10" s="14">
        <v>13200</v>
      </c>
      <c r="K10" s="15">
        <f t="shared" si="0"/>
        <v>83000</v>
      </c>
      <c r="L10" s="16">
        <f t="shared" si="1"/>
        <v>82.834331337325352</v>
      </c>
      <c r="M10" s="17">
        <f>[1]แผนการใช้จ่าย!J61</f>
        <v>0</v>
      </c>
    </row>
    <row r="11" spans="1:13" x14ac:dyDescent="0.6">
      <c r="A11" s="9">
        <v>6</v>
      </c>
      <c r="B11" s="10" t="s">
        <v>23</v>
      </c>
      <c r="C11" s="11" t="s">
        <v>18</v>
      </c>
      <c r="D11" s="12">
        <v>27700</v>
      </c>
      <c r="E11" s="13">
        <v>5400</v>
      </c>
      <c r="F11" s="14"/>
      <c r="G11" s="14"/>
      <c r="H11" s="14"/>
      <c r="I11" s="14"/>
      <c r="J11" s="14"/>
      <c r="K11" s="15">
        <f t="shared" si="0"/>
        <v>5400</v>
      </c>
      <c r="L11" s="16">
        <f t="shared" si="1"/>
        <v>19.494584837545126</v>
      </c>
      <c r="M11" s="17">
        <f>[1]แผนการใช้จ่าย!J62</f>
        <v>0</v>
      </c>
    </row>
    <row r="12" spans="1:13" x14ac:dyDescent="0.6">
      <c r="A12" s="9">
        <v>7</v>
      </c>
      <c r="B12" s="10" t="s">
        <v>24</v>
      </c>
      <c r="C12" s="11" t="s">
        <v>18</v>
      </c>
      <c r="D12" s="12">
        <v>14800</v>
      </c>
      <c r="E12" s="13"/>
      <c r="F12" s="14"/>
      <c r="G12" s="14">
        <v>12000</v>
      </c>
      <c r="H12" s="14"/>
      <c r="I12" s="14"/>
      <c r="J12" s="14"/>
      <c r="K12" s="15">
        <f t="shared" si="0"/>
        <v>12000</v>
      </c>
      <c r="L12" s="16">
        <f t="shared" si="1"/>
        <v>81.081081081081081</v>
      </c>
      <c r="M12" s="17">
        <f>[1]แผนการใช้จ่าย!J63</f>
        <v>0</v>
      </c>
    </row>
    <row r="13" spans="1:13" x14ac:dyDescent="0.6">
      <c r="A13" s="9">
        <v>8</v>
      </c>
      <c r="B13" s="10" t="s">
        <v>25</v>
      </c>
      <c r="C13" s="11" t="s">
        <v>18</v>
      </c>
      <c r="D13" s="12">
        <v>4100</v>
      </c>
      <c r="E13" s="13"/>
      <c r="F13" s="14"/>
      <c r="G13" s="14"/>
      <c r="H13" s="14"/>
      <c r="I13" s="14"/>
      <c r="J13" s="14">
        <v>4100</v>
      </c>
      <c r="K13" s="15">
        <f t="shared" si="0"/>
        <v>4100</v>
      </c>
      <c r="L13" s="16">
        <f t="shared" si="1"/>
        <v>100</v>
      </c>
      <c r="M13" s="17">
        <f>[1]แผนการใช้จ่าย!J64</f>
        <v>0</v>
      </c>
    </row>
    <row r="14" spans="1:13" x14ac:dyDescent="0.6">
      <c r="A14" s="9">
        <v>9</v>
      </c>
      <c r="B14" s="10" t="s">
        <v>26</v>
      </c>
      <c r="C14" s="11" t="s">
        <v>18</v>
      </c>
      <c r="D14" s="12">
        <v>10800</v>
      </c>
      <c r="E14" s="13"/>
      <c r="F14" s="14"/>
      <c r="G14" s="14">
        <v>10800</v>
      </c>
      <c r="H14" s="14"/>
      <c r="I14" s="14"/>
      <c r="J14" s="14"/>
      <c r="K14" s="15">
        <f t="shared" si="0"/>
        <v>10800</v>
      </c>
      <c r="L14" s="16">
        <f t="shared" si="1"/>
        <v>100</v>
      </c>
      <c r="M14" s="17">
        <f>[1]แผนการใช้จ่าย!J65</f>
        <v>0</v>
      </c>
    </row>
    <row r="15" spans="1:13" x14ac:dyDescent="0.6">
      <c r="A15" s="9">
        <v>10</v>
      </c>
      <c r="B15" s="10" t="s">
        <v>27</v>
      </c>
      <c r="C15" s="11" t="s">
        <v>18</v>
      </c>
      <c r="D15" s="12">
        <v>928000</v>
      </c>
      <c r="E15" s="13">
        <v>123860.1</v>
      </c>
      <c r="F15" s="14">
        <v>83103.27</v>
      </c>
      <c r="G15" s="14">
        <v>82962.070000000007</v>
      </c>
      <c r="H15" s="14">
        <v>84653.52</v>
      </c>
      <c r="I15" s="14">
        <v>97660</v>
      </c>
      <c r="J15" s="14">
        <v>95395.5</v>
      </c>
      <c r="K15" s="15">
        <f t="shared" si="0"/>
        <v>567634.46</v>
      </c>
      <c r="L15" s="16">
        <f t="shared" si="1"/>
        <v>61.167506465517242</v>
      </c>
      <c r="M15" s="17">
        <f>[1]แผนการใช้จ่าย!J66</f>
        <v>0</v>
      </c>
    </row>
    <row r="16" spans="1:13" x14ac:dyDescent="0.6">
      <c r="A16" s="9">
        <v>11</v>
      </c>
      <c r="B16" s="10" t="s">
        <v>28</v>
      </c>
      <c r="C16" s="11" t="s">
        <v>18</v>
      </c>
      <c r="D16" s="12">
        <v>7700</v>
      </c>
      <c r="E16" s="13"/>
      <c r="F16" s="14"/>
      <c r="G16" s="14"/>
      <c r="H16" s="14">
        <v>7700</v>
      </c>
      <c r="I16" s="14"/>
      <c r="J16" s="14"/>
      <c r="K16" s="15">
        <f t="shared" si="0"/>
        <v>7700</v>
      </c>
      <c r="L16" s="16">
        <f t="shared" si="1"/>
        <v>100</v>
      </c>
      <c r="M16" s="17">
        <f>[1]แผนการใช้จ่าย!J67</f>
        <v>0</v>
      </c>
    </row>
    <row r="17" spans="1:13" x14ac:dyDescent="0.6">
      <c r="A17" s="9">
        <v>12</v>
      </c>
      <c r="B17" s="10" t="s">
        <v>29</v>
      </c>
      <c r="C17" s="11" t="s">
        <v>18</v>
      </c>
      <c r="D17" s="12">
        <v>64700</v>
      </c>
      <c r="E17" s="13">
        <v>4575</v>
      </c>
      <c r="F17" s="14">
        <v>6350</v>
      </c>
      <c r="G17" s="14">
        <v>5775</v>
      </c>
      <c r="H17" s="14">
        <v>5775</v>
      </c>
      <c r="I17" s="14">
        <v>5775</v>
      </c>
      <c r="J17" s="14">
        <v>5625</v>
      </c>
      <c r="K17" s="15">
        <f t="shared" si="0"/>
        <v>33875</v>
      </c>
      <c r="L17" s="16">
        <f t="shared" si="1"/>
        <v>52.357032457496139</v>
      </c>
      <c r="M17" s="17">
        <f>[1]แผนการใช้จ่าย!J68</f>
        <v>0</v>
      </c>
    </row>
    <row r="18" spans="1:13" x14ac:dyDescent="0.6">
      <c r="A18" s="9">
        <v>13</v>
      </c>
      <c r="B18" s="10" t="s">
        <v>30</v>
      </c>
      <c r="C18" s="11" t="s">
        <v>18</v>
      </c>
      <c r="D18" s="12">
        <v>334800.8</v>
      </c>
      <c r="E18" s="13">
        <v>62300.5</v>
      </c>
      <c r="F18" s="13">
        <v>60314.5</v>
      </c>
      <c r="G18" s="13">
        <v>56505.5</v>
      </c>
      <c r="H18" s="13">
        <v>55109.5</v>
      </c>
      <c r="I18" s="13">
        <v>55304.5</v>
      </c>
      <c r="J18" s="13">
        <v>60310.5</v>
      </c>
      <c r="K18" s="15">
        <f t="shared" si="0"/>
        <v>349845</v>
      </c>
      <c r="L18" s="16">
        <f t="shared" si="1"/>
        <v>104.49347791283654</v>
      </c>
      <c r="M18" s="17">
        <f>[1]แผนการใช้จ่าย!J69</f>
        <v>0</v>
      </c>
    </row>
    <row r="19" spans="1:13" x14ac:dyDescent="0.6">
      <c r="A19" s="9">
        <v>14</v>
      </c>
      <c r="B19" s="10" t="s">
        <v>31</v>
      </c>
      <c r="C19" s="11" t="s">
        <v>18</v>
      </c>
      <c r="D19" s="12">
        <v>10699.4</v>
      </c>
      <c r="E19" s="13">
        <v>1983</v>
      </c>
      <c r="F19" s="13">
        <v>1593</v>
      </c>
      <c r="G19" s="13">
        <v>1773</v>
      </c>
      <c r="H19" s="13">
        <v>1783</v>
      </c>
      <c r="I19" s="13">
        <v>1883</v>
      </c>
      <c r="J19" s="13">
        <v>1684.4</v>
      </c>
      <c r="K19" s="15">
        <f t="shared" si="0"/>
        <v>10699.4</v>
      </c>
      <c r="L19" s="16">
        <f t="shared" si="1"/>
        <v>100</v>
      </c>
      <c r="M19" s="17">
        <f>[1]แผนการใช้จ่าย!J70</f>
        <v>0</v>
      </c>
    </row>
    <row r="20" spans="1:13" x14ac:dyDescent="0.6">
      <c r="A20" s="9">
        <v>15</v>
      </c>
      <c r="B20" s="10" t="s">
        <v>32</v>
      </c>
      <c r="C20" s="11" t="s">
        <v>18</v>
      </c>
      <c r="D20" s="12">
        <v>7348</v>
      </c>
      <c r="E20" s="13">
        <v>1224.6600000000001</v>
      </c>
      <c r="F20" s="13">
        <v>1224.6600000000001</v>
      </c>
      <c r="G20" s="13">
        <v>1224.6600000000001</v>
      </c>
      <c r="H20" s="13">
        <v>1224.6600000000001</v>
      </c>
      <c r="I20" s="13">
        <v>1224.6600000000001</v>
      </c>
      <c r="J20" s="13">
        <v>1224.7</v>
      </c>
      <c r="K20" s="15">
        <f t="shared" si="0"/>
        <v>7348</v>
      </c>
      <c r="L20" s="16">
        <f t="shared" si="1"/>
        <v>100</v>
      </c>
      <c r="M20" s="17">
        <f>[1]แผนการใช้จ่าย!J71</f>
        <v>0</v>
      </c>
    </row>
    <row r="21" spans="1:13" x14ac:dyDescent="0.6">
      <c r="A21" s="9">
        <v>16</v>
      </c>
      <c r="B21" s="10" t="s">
        <v>33</v>
      </c>
      <c r="C21" s="11" t="s">
        <v>18</v>
      </c>
      <c r="D21" s="12">
        <v>14320</v>
      </c>
      <c r="E21" s="13" t="s">
        <v>34</v>
      </c>
      <c r="F21" s="14"/>
      <c r="G21" s="19"/>
      <c r="H21" s="14"/>
      <c r="I21" s="14"/>
      <c r="J21" s="14">
        <v>14320</v>
      </c>
      <c r="K21" s="15">
        <f>SUM(H21:J21)</f>
        <v>14320</v>
      </c>
      <c r="L21" s="16">
        <f t="shared" si="1"/>
        <v>100</v>
      </c>
      <c r="M21" s="17">
        <f>[1]แผนการใช้จ่าย!J72</f>
        <v>0</v>
      </c>
    </row>
    <row r="22" spans="1:13" x14ac:dyDescent="0.6">
      <c r="A22" s="9">
        <v>17</v>
      </c>
      <c r="B22" s="10" t="s">
        <v>35</v>
      </c>
      <c r="C22" s="11" t="s">
        <v>18</v>
      </c>
      <c r="D22" s="12">
        <v>100170</v>
      </c>
      <c r="E22" s="13">
        <v>27760</v>
      </c>
      <c r="F22" s="14">
        <v>25600</v>
      </c>
      <c r="G22" s="14">
        <v>27210</v>
      </c>
      <c r="H22" s="14">
        <v>19600</v>
      </c>
      <c r="I22" s="14"/>
      <c r="J22" s="14"/>
      <c r="K22" s="15">
        <f t="shared" ref="K22:K28" si="2">SUM(E22:J22)</f>
        <v>100170</v>
      </c>
      <c r="L22" s="16">
        <f t="shared" si="1"/>
        <v>100</v>
      </c>
      <c r="M22" s="17">
        <f>[1]แผนการใช้จ่าย!J73</f>
        <v>0</v>
      </c>
    </row>
    <row r="23" spans="1:13" x14ac:dyDescent="0.6">
      <c r="A23" s="9">
        <v>18</v>
      </c>
      <c r="B23" s="10" t="s">
        <v>36</v>
      </c>
      <c r="C23" s="11" t="s">
        <v>18</v>
      </c>
      <c r="D23" s="12">
        <v>37600</v>
      </c>
      <c r="E23" s="13"/>
      <c r="F23" s="14"/>
      <c r="G23" s="14"/>
      <c r="H23" s="14">
        <v>18800</v>
      </c>
      <c r="I23" s="14"/>
      <c r="J23" s="14"/>
      <c r="K23" s="15">
        <f t="shared" si="2"/>
        <v>18800</v>
      </c>
      <c r="L23" s="16">
        <f t="shared" si="1"/>
        <v>50</v>
      </c>
      <c r="M23" s="17">
        <f>[1]แผนการใช้จ่าย!J74</f>
        <v>0</v>
      </c>
    </row>
    <row r="24" spans="1:13" x14ac:dyDescent="0.6">
      <c r="A24" s="9">
        <v>19</v>
      </c>
      <c r="B24" s="10" t="s">
        <v>37</v>
      </c>
      <c r="C24" s="11" t="s">
        <v>18</v>
      </c>
      <c r="D24" s="12">
        <v>46000</v>
      </c>
      <c r="E24" s="13"/>
      <c r="F24" s="14">
        <v>46000</v>
      </c>
      <c r="G24" s="14"/>
      <c r="H24" s="14"/>
      <c r="I24" s="14"/>
      <c r="J24" s="14"/>
      <c r="K24" s="15">
        <f t="shared" si="2"/>
        <v>46000</v>
      </c>
      <c r="L24" s="16">
        <f t="shared" si="1"/>
        <v>100</v>
      </c>
      <c r="M24" s="17">
        <f>[1]แผนการใช้จ่าย!J75</f>
        <v>0</v>
      </c>
    </row>
    <row r="25" spans="1:13" x14ac:dyDescent="0.6">
      <c r="A25" s="9">
        <v>20</v>
      </c>
      <c r="B25" s="10" t="s">
        <v>38</v>
      </c>
      <c r="C25" s="11" t="s">
        <v>18</v>
      </c>
      <c r="D25" s="12">
        <v>66100</v>
      </c>
      <c r="E25" s="13">
        <v>10500</v>
      </c>
      <c r="F25" s="14">
        <v>10200</v>
      </c>
      <c r="G25" s="14">
        <v>10140</v>
      </c>
      <c r="H25" s="14">
        <v>10430</v>
      </c>
      <c r="I25" s="14">
        <v>10200</v>
      </c>
      <c r="J25" s="14"/>
      <c r="K25" s="15">
        <f t="shared" si="2"/>
        <v>51470</v>
      </c>
      <c r="L25" s="16">
        <f t="shared" si="1"/>
        <v>77.86686838124055</v>
      </c>
      <c r="M25" s="17">
        <f>[1]แผนการใช้จ่าย!J76</f>
        <v>0</v>
      </c>
    </row>
    <row r="26" spans="1:13" x14ac:dyDescent="0.6">
      <c r="A26" s="9">
        <v>21</v>
      </c>
      <c r="B26" s="10" t="s">
        <v>39</v>
      </c>
      <c r="C26" s="11" t="s">
        <v>18</v>
      </c>
      <c r="D26" s="12">
        <v>39000</v>
      </c>
      <c r="E26" s="13"/>
      <c r="F26" s="14"/>
      <c r="G26" s="14">
        <v>25000</v>
      </c>
      <c r="H26" s="14"/>
      <c r="I26" s="14">
        <v>14000</v>
      </c>
      <c r="J26" s="14"/>
      <c r="K26" s="15">
        <f t="shared" si="2"/>
        <v>39000</v>
      </c>
      <c r="L26" s="16">
        <f t="shared" si="1"/>
        <v>100</v>
      </c>
      <c r="M26" s="17">
        <f>[1]แผนการใช้จ่าย!J77</f>
        <v>0</v>
      </c>
    </row>
    <row r="27" spans="1:13" x14ac:dyDescent="0.6">
      <c r="A27" s="21">
        <v>22</v>
      </c>
      <c r="B27" s="22" t="s">
        <v>40</v>
      </c>
      <c r="C27" s="23" t="s">
        <v>18</v>
      </c>
      <c r="D27" s="35">
        <v>44000</v>
      </c>
      <c r="E27" s="36"/>
      <c r="F27" s="37">
        <v>13440</v>
      </c>
      <c r="G27" s="37">
        <v>13500</v>
      </c>
      <c r="H27" s="37">
        <v>13000</v>
      </c>
      <c r="I27" s="37"/>
      <c r="J27" s="37"/>
      <c r="K27" s="38">
        <f t="shared" si="2"/>
        <v>39940</v>
      </c>
      <c r="L27" s="39">
        <f t="shared" si="1"/>
        <v>90.772727272727266</v>
      </c>
      <c r="M27" s="20">
        <f>[1]แผนการใช้จ่าย!J78</f>
        <v>0</v>
      </c>
    </row>
    <row r="28" spans="1:13" x14ac:dyDescent="0.6">
      <c r="A28" s="24">
        <v>23</v>
      </c>
      <c r="B28" s="10" t="s">
        <v>41</v>
      </c>
      <c r="C28" s="40" t="s">
        <v>18</v>
      </c>
      <c r="D28" s="12">
        <f t="shared" ref="D28:J28" si="3">SUM(D6:D27)</f>
        <v>2605638.1999999997</v>
      </c>
      <c r="E28" s="41">
        <f t="shared" si="3"/>
        <v>391776.25999999995</v>
      </c>
      <c r="F28" s="42">
        <f t="shared" si="3"/>
        <v>403427.43</v>
      </c>
      <c r="G28" s="42">
        <f t="shared" si="3"/>
        <v>391642.23</v>
      </c>
      <c r="H28" s="42">
        <f t="shared" si="3"/>
        <v>352488.68</v>
      </c>
      <c r="I28" s="42">
        <f t="shared" si="3"/>
        <v>214447.16</v>
      </c>
      <c r="J28" s="42">
        <f t="shared" si="3"/>
        <v>306900.10000000003</v>
      </c>
      <c r="K28" s="43">
        <f t="shared" si="2"/>
        <v>2060681.8599999999</v>
      </c>
      <c r="L28" s="44">
        <f t="shared" si="1"/>
        <v>79.085494678424666</v>
      </c>
      <c r="M28" s="24">
        <v>0</v>
      </c>
    </row>
  </sheetData>
  <mergeCells count="10">
    <mergeCell ref="A1:M1"/>
    <mergeCell ref="A2:M2"/>
    <mergeCell ref="A3:M3"/>
    <mergeCell ref="A4:A5"/>
    <mergeCell ref="B4:B5"/>
    <mergeCell ref="C4:C5"/>
    <mergeCell ref="D4:D5"/>
    <mergeCell ref="E4:K4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ภัทรวุฒิ ปิ่นแก้ว</dc:creator>
  <cp:lastModifiedBy>ภัทรวุฒิ ปิ่นแก้ว</cp:lastModifiedBy>
  <dcterms:created xsi:type="dcterms:W3CDTF">2024-04-09T09:50:11Z</dcterms:created>
  <dcterms:modified xsi:type="dcterms:W3CDTF">2024-04-09T09:52:41Z</dcterms:modified>
</cp:coreProperties>
</file>